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855" yWindow="465" windowWidth="27945" windowHeight="17535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G39" i="1" l="1"/>
  <c r="G40" i="1"/>
  <c r="G41" i="1"/>
  <c r="G42" i="1"/>
  <c r="G43" i="1"/>
  <c r="G44" i="1"/>
  <c r="G35" i="1"/>
  <c r="G36" i="1"/>
  <c r="G37" i="1"/>
  <c r="G38" i="1"/>
  <c r="G30" i="1"/>
  <c r="G31" i="1"/>
  <c r="G32" i="1"/>
  <c r="G33" i="1"/>
  <c r="G34" i="1"/>
  <c r="G28" i="1"/>
  <c r="G29" i="1"/>
  <c r="G27" i="1" l="1"/>
  <c r="G26" i="1"/>
  <c r="G25" i="1"/>
  <c r="G24" i="1"/>
  <c r="G23" i="1"/>
  <c r="G13" i="1"/>
  <c r="G14" i="1"/>
  <c r="G15" i="1"/>
  <c r="G16" i="1"/>
  <c r="G17" i="1"/>
  <c r="G18" i="1"/>
  <c r="G19" i="1"/>
  <c r="G20" i="1"/>
  <c r="G21" i="1"/>
  <c r="G22" i="1"/>
  <c r="G12" i="1"/>
  <c r="G10" i="1" l="1"/>
  <c r="G9" i="1"/>
  <c r="G45" i="1" l="1"/>
  <c r="G8" i="1"/>
  <c r="G7" i="1"/>
  <c r="G6" i="1"/>
  <c r="G5" i="1"/>
  <c r="G4" i="1"/>
</calcChain>
</file>

<file path=xl/sharedStrings.xml><?xml version="1.0" encoding="utf-8"?>
<sst xmlns="http://schemas.openxmlformats.org/spreadsheetml/2006/main" count="187" uniqueCount="69">
  <si>
    <t xml:space="preserve">Приложение №1 </t>
  </si>
  <si>
    <t>№ пп</t>
  </si>
  <si>
    <t>наименование</t>
  </si>
  <si>
    <t>Полная  характеристика (описание) товаров, работ  и  услуг</t>
  </si>
  <si>
    <t>ед. изм</t>
  </si>
  <si>
    <t xml:space="preserve">кол-во </t>
  </si>
  <si>
    <t>цена за ед</t>
  </si>
  <si>
    <t xml:space="preserve">сумма </t>
  </si>
  <si>
    <t>Срок поставки </t>
  </si>
  <si>
    <t>Место поставки </t>
  </si>
  <si>
    <t>% предоплаты</t>
  </si>
  <si>
    <t xml:space="preserve">Внутрилабораторный контроль положительный на ВИЧ 1, гепатиты В и С, сифилис </t>
  </si>
  <si>
    <t>Предназначен для использования с наборами для in vitro диагностики поверхностного антигена вируса гепатита В, антител к вирусу иммунодефицита человека типа I, антител к Т-лимфотропному вирусу человека типа I, антител к ядерному антигену вируса гепатита В, антител к вирусу гепатита С и антител к цитомегаловирусу в качестве неаттестованного контрольного материала. • Основа: человеческая сыворотка • 3-летний срок годности при температуре 2-8°C • Стабильность вскрытого флакона – 60 дней при температуре 2-8°C. Одноуровневый/пробирка -10 x 4 мл</t>
  </si>
  <si>
    <t>набор</t>
  </si>
  <si>
    <t>по графику</t>
  </si>
  <si>
    <t>г.Алматы ул.Утепова 1</t>
  </si>
  <si>
    <t>Внутрилабораторный контроль отрицательный на ВИЧ 1, гепатиты В и С, сифилис</t>
  </si>
  <si>
    <t>Предназначен для использования в качестве отрицательного неаттестованного контрольного материала. Отрицательный по маркерам к гепатиту, ретровирусу, сифилису и антителам к цитомегаловирусу. • Основа: человеческая сыворотка • Отрицательный по маркерам к множеству аналитов с учетом объединения их в продукте. • 3-летний срок годности при температуре 2-8°C • Стабильность вскрытого флакона – 60 дней при температуре 2-8°C. Одноуровневый/пробирка -10 x 4 мл</t>
  </si>
  <si>
    <t>упак</t>
  </si>
  <si>
    <t xml:space="preserve">Контрольная сывортка АЛТ (для метода Райтмана - Френкеля по конечной точке) </t>
  </si>
  <si>
    <t>Контрольная сывортка АЛТ (для метода Райтмана - Френкеля по конечной точке) в упаковке 12 шт</t>
  </si>
  <si>
    <t>Краска азур-эозин по Романовскому 1000 мл</t>
  </si>
  <si>
    <t>шт</t>
  </si>
  <si>
    <t>Микрокюветы к анализатору гемоглобина  "Hemo Cue Plasma/Low Hb"(упаковка №100)</t>
  </si>
  <si>
    <t>Микрокюветы к анализатору гемоглобина  "Hemo Cue Plasma/Low Hb", одноразового использования (упаковка №100)</t>
  </si>
  <si>
    <t>Комплект хирургической одежды стерильный</t>
  </si>
  <si>
    <t>Комплект одноразовый стер костюм хирургический (рубашка, брюки) плотность 42 грамм/кв.м.– 1 шт.;2. бахилы высокие плотность 42 грамм/кв.м. – 1 пара;3. маска медицинская трехслойная – 1 шт.;4. пилотка-колпак плотность 42 грамм/кв.м. - 1 шт.</t>
  </si>
  <si>
    <t>компл</t>
  </si>
  <si>
    <t>Одноразовая накидка для посетителей</t>
  </si>
  <si>
    <t>Набор моноклональных антител для фенотипирования и определения группы крови, резус и Келл</t>
  </si>
  <si>
    <t>Эритротест - Цоликлон-Моноклональные антитела Анти-е Супер 5 мл-№10</t>
  </si>
  <si>
    <t>Моноклональные антитела Анти-Е Супер 5 мл-№10</t>
  </si>
  <si>
    <t>Моноклональные антитела Анти-с Супер 5 мл-№10</t>
  </si>
  <si>
    <t>Моноклональные антитела Анти-С Супер 5 мл-№10</t>
  </si>
  <si>
    <t>Моноклональные антитела Анти-А1-лектин 5мл №10</t>
  </si>
  <si>
    <t>Моноклональные антитела Анти Асл, 5мл №10</t>
  </si>
  <si>
    <t>Моноклональные антитела Анти-АВ  5 мл-№10</t>
  </si>
  <si>
    <t>Моноклональные антитела Анти-А  10 мл-№10</t>
  </si>
  <si>
    <t>Моноклональные антитела Анти-В  10 мл-№10</t>
  </si>
  <si>
    <t>Моноклональные антитела Анти-Kell Супер  5 мл-№10</t>
  </si>
  <si>
    <t>Моноклональные антитела Анти-Д Супер  (IgM)  5 мл-№20</t>
  </si>
  <si>
    <t>Набор реагентов для определения АЛаТ (400 определений)</t>
  </si>
  <si>
    <t>Набор реагентов для определения общего белка  (400 определений)</t>
  </si>
  <si>
    <t>пробирка для архивации с закручивающейся крышкой 2 мл, 100шт/упак</t>
  </si>
  <si>
    <t>уп</t>
  </si>
  <si>
    <t>пробирка для архивации с закручивающейся крышкой 2 мл, 100 шт/упак</t>
  </si>
  <si>
    <t>Пробирки PS, 16*100мм, одноразовые с крышками, пластиковая,  без наполнителя, цилиндиричексая, 9 мл.</t>
  </si>
  <si>
    <t>Муравьиная кислота</t>
  </si>
  <si>
    <t>Кислота уксусная ледяная, хч</t>
  </si>
  <si>
    <t>кг</t>
  </si>
  <si>
    <t>Натрия гидрокарбонат хч</t>
  </si>
  <si>
    <t>Натрий уксуснокислый 3-х водный, хч</t>
  </si>
  <si>
    <t>Щавелевая кислота</t>
  </si>
  <si>
    <t>Натрия гидроокись, хч</t>
  </si>
  <si>
    <t>Перигидроль 37-39%</t>
  </si>
  <si>
    <t>Пробка 4Ц</t>
  </si>
  <si>
    <t>Колпачки - К3</t>
  </si>
  <si>
    <t>флакон, 100 мл</t>
  </si>
  <si>
    <t>флакон, 250 мл</t>
  </si>
  <si>
    <t>Колпачки - К4</t>
  </si>
  <si>
    <t xml:space="preserve">флакон, стекло на 100 мл, для розлива препарата альбумин </t>
  </si>
  <si>
    <t xml:space="preserve">флакон,  стекло на 250 мл для розлива препарата альбумин </t>
  </si>
  <si>
    <t>наконечники  1000 мкл для дозаторов(в уп 500)</t>
  </si>
  <si>
    <t>наконечники  1000 мкл стер с фильтра в штат 10*96шт</t>
  </si>
  <si>
    <t>наконечники 5-300мкл, с фильтром стер в штат 10*96шт</t>
  </si>
  <si>
    <t>наконечники 5-350мкл,   нестер.  без фильтра в "башнях" Refill в штативах 10*96шт</t>
  </si>
  <si>
    <t xml:space="preserve">наконечники 1000мкл с фильтром,стер в штативах 10х96шт </t>
  </si>
  <si>
    <t xml:space="preserve">наконечники 0,1-10мкл, с фильтром стер в штативах  10х96 шт </t>
  </si>
  <si>
    <t xml:space="preserve">уп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</si>
</sst>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#,##0.00"/>
    <numFmt numFmtId="165" formatCode="#,##0.0;[Red]#,##0.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" fillId="0" borderId="0"/>
  </cellStyleXfs>
  <cellXfs count="43">
    <xf numFmtId="0" fontId="0" fillId="0" borderId="0" xfId="0"/>
    <xf numFmtId="0" fontId="5" fillId="2" borderId="0" xfId="0" applyFont="1" applyFill="1" applyAlignment="1">
      <alignment horizontal="center" vertical="center"/>
    </xf>
    <xf numFmtId="0" fontId="5" fillId="2" borderId="0" xfId="0" applyFont="1" applyFill="1"/>
    <xf numFmtId="0" fontId="4" fillId="2" borderId="0" xfId="0" applyFont="1" applyFill="1"/>
    <xf numFmtId="164" fontId="5" fillId="2" borderId="0" xfId="0" applyNumberFormat="1" applyFont="1" applyFill="1"/>
    <xf numFmtId="0" fontId="6" fillId="0" borderId="0" xfId="0" applyFont="1"/>
    <xf numFmtId="0" fontId="7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5" applyFont="1" applyFill="1" applyBorder="1" applyAlignment="1">
      <alignment horizontal="left" vertical="center" wrapText="1"/>
    </xf>
    <xf numFmtId="0" fontId="6" fillId="0" borderId="1" xfId="5" applyFont="1" applyFill="1" applyBorder="1" applyAlignment="1">
      <alignment horizontal="center" vertical="center" wrapText="1"/>
    </xf>
    <xf numFmtId="4" fontId="6" fillId="0" borderId="1" xfId="1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3" fontId="6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/>
    <xf numFmtId="0" fontId="7" fillId="3" borderId="1" xfId="0" applyFont="1" applyFill="1" applyBorder="1"/>
    <xf numFmtId="4" fontId="7" fillId="3" borderId="1" xfId="0" applyNumberFormat="1" applyFont="1" applyFill="1" applyBorder="1" applyAlignment="1">
      <alignment horizontal="center" vertical="center"/>
    </xf>
    <xf numFmtId="164" fontId="6" fillId="3" borderId="1" xfId="0" applyNumberFormat="1" applyFont="1" applyFill="1" applyBorder="1"/>
    <xf numFmtId="0" fontId="7" fillId="0" borderId="1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/>
    <xf numFmtId="0" fontId="7" fillId="2" borderId="1" xfId="0" applyFont="1" applyFill="1" applyBorder="1"/>
    <xf numFmtId="4" fontId="7" fillId="0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/>
  </cellXfs>
  <cellStyles count="7">
    <cellStyle name="Обычный" xfId="0" builtinId="0"/>
    <cellStyle name="Обычный 115" xfId="5"/>
    <cellStyle name="Обычный 2" xfId="6"/>
    <cellStyle name="Обычный 44_Копия План ГЗ в УЗ" xfId="4"/>
    <cellStyle name="Обычный 54_Копия План ГЗ в УЗ" xfId="3"/>
    <cellStyle name="Обычный 66_Копия План ГЗ в УЗ" xfId="2"/>
    <cellStyle name="Обычный 67_Копия План ГЗ в УЗ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zoomScale="158" zoomScaleNormal="100" workbookViewId="0">
      <pane ySplit="1" topLeftCell="A41" activePane="bottomLeft" state="frozen"/>
      <selection pane="bottomLeft" sqref="A1:J45"/>
    </sheetView>
  </sheetViews>
  <sheetFormatPr defaultColWidth="6.7109375" defaultRowHeight="12.75" x14ac:dyDescent="0.2"/>
  <cols>
    <col min="1" max="1" width="3.85546875" style="1" customWidth="1"/>
    <col min="2" max="2" width="17.42578125" style="2" customWidth="1"/>
    <col min="3" max="3" width="32.42578125" style="1" customWidth="1"/>
    <col min="4" max="4" width="7.28515625" style="3" customWidth="1"/>
    <col min="5" max="5" width="6.85546875" style="2" customWidth="1"/>
    <col min="6" max="6" width="10.7109375" style="2" customWidth="1"/>
    <col min="7" max="7" width="14" style="2" customWidth="1"/>
    <col min="8" max="8" width="10.140625" style="4" customWidth="1"/>
    <col min="9" max="9" width="9.85546875" style="1" customWidth="1"/>
    <col min="10" max="10" width="7.85546875" style="1" customWidth="1"/>
    <col min="11" max="16384" width="6.7109375" style="2"/>
  </cols>
  <sheetData>
    <row r="1" spans="1:10" x14ac:dyDescent="0.2">
      <c r="A1" s="5"/>
      <c r="B1" s="5"/>
      <c r="C1" s="5"/>
      <c r="D1" s="5"/>
      <c r="E1" s="5"/>
      <c r="F1" s="5"/>
      <c r="G1" s="5"/>
      <c r="H1" s="6" t="s">
        <v>0</v>
      </c>
      <c r="I1" s="6"/>
      <c r="J1" s="5"/>
    </row>
    <row r="2" spans="1:10" x14ac:dyDescent="0.2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31.5" x14ac:dyDescent="0.2">
      <c r="A3" s="7" t="s">
        <v>1</v>
      </c>
      <c r="B3" s="7" t="s">
        <v>2</v>
      </c>
      <c r="C3" s="8" t="s">
        <v>3</v>
      </c>
      <c r="D3" s="7" t="s">
        <v>4</v>
      </c>
      <c r="E3" s="9" t="s">
        <v>5</v>
      </c>
      <c r="F3" s="8" t="s">
        <v>6</v>
      </c>
      <c r="G3" s="10" t="s">
        <v>7</v>
      </c>
      <c r="H3" s="8" t="s">
        <v>8</v>
      </c>
      <c r="I3" s="8" t="s">
        <v>9</v>
      </c>
      <c r="J3" s="8" t="s">
        <v>10</v>
      </c>
    </row>
    <row r="4" spans="1:10" ht="144" customHeight="1" x14ac:dyDescent="0.2">
      <c r="A4" s="11">
        <v>1</v>
      </c>
      <c r="B4" s="12" t="s">
        <v>11</v>
      </c>
      <c r="C4" s="12" t="s">
        <v>12</v>
      </c>
      <c r="D4" s="13" t="s">
        <v>13</v>
      </c>
      <c r="E4" s="11">
        <v>3</v>
      </c>
      <c r="F4" s="14">
        <v>269000</v>
      </c>
      <c r="G4" s="15">
        <f t="shared" ref="G4:G5" si="0">E4*F4</f>
        <v>807000</v>
      </c>
      <c r="H4" s="16" t="s">
        <v>14</v>
      </c>
      <c r="I4" s="16" t="s">
        <v>15</v>
      </c>
      <c r="J4" s="17">
        <v>0</v>
      </c>
    </row>
    <row r="5" spans="1:10" ht="141" customHeight="1" x14ac:dyDescent="0.2">
      <c r="A5" s="11">
        <v>2</v>
      </c>
      <c r="B5" s="12" t="s">
        <v>16</v>
      </c>
      <c r="C5" s="12" t="s">
        <v>17</v>
      </c>
      <c r="D5" s="13" t="s">
        <v>13</v>
      </c>
      <c r="E5" s="11">
        <v>4</v>
      </c>
      <c r="F5" s="14">
        <v>123000</v>
      </c>
      <c r="G5" s="15">
        <f t="shared" si="0"/>
        <v>492000</v>
      </c>
      <c r="H5" s="16" t="s">
        <v>14</v>
      </c>
      <c r="I5" s="16" t="s">
        <v>15</v>
      </c>
      <c r="J5" s="17">
        <v>0</v>
      </c>
    </row>
    <row r="6" spans="1:10" ht="42.75" customHeight="1" x14ac:dyDescent="0.2">
      <c r="A6" s="11">
        <v>3</v>
      </c>
      <c r="B6" s="18" t="s">
        <v>19</v>
      </c>
      <c r="C6" s="18" t="s">
        <v>20</v>
      </c>
      <c r="D6" s="17" t="s">
        <v>18</v>
      </c>
      <c r="E6" s="19">
        <v>1</v>
      </c>
      <c r="F6" s="20">
        <v>16464</v>
      </c>
      <c r="G6" s="15">
        <f>E6*F6</f>
        <v>16464</v>
      </c>
      <c r="H6" s="16" t="s">
        <v>14</v>
      </c>
      <c r="I6" s="16" t="s">
        <v>15</v>
      </c>
      <c r="J6" s="17">
        <v>0</v>
      </c>
    </row>
    <row r="7" spans="1:10" ht="24.75" customHeight="1" x14ac:dyDescent="0.2">
      <c r="A7" s="11">
        <v>4</v>
      </c>
      <c r="B7" s="18" t="s">
        <v>21</v>
      </c>
      <c r="C7" s="18" t="s">
        <v>21</v>
      </c>
      <c r="D7" s="17" t="s">
        <v>22</v>
      </c>
      <c r="E7" s="19">
        <v>1</v>
      </c>
      <c r="F7" s="14">
        <v>10800</v>
      </c>
      <c r="G7" s="15">
        <f>E7*F7</f>
        <v>10800</v>
      </c>
      <c r="H7" s="16" t="s">
        <v>14</v>
      </c>
      <c r="I7" s="16" t="s">
        <v>15</v>
      </c>
      <c r="J7" s="17">
        <v>0</v>
      </c>
    </row>
    <row r="8" spans="1:10" ht="47.25" customHeight="1" x14ac:dyDescent="0.2">
      <c r="A8" s="11">
        <v>5</v>
      </c>
      <c r="B8" s="18" t="s">
        <v>23</v>
      </c>
      <c r="C8" s="18" t="s">
        <v>24</v>
      </c>
      <c r="D8" s="17" t="s">
        <v>18</v>
      </c>
      <c r="E8" s="11">
        <v>5</v>
      </c>
      <c r="F8" s="21">
        <v>105200</v>
      </c>
      <c r="G8" s="15">
        <f>E8*F8</f>
        <v>526000</v>
      </c>
      <c r="H8" s="16" t="s">
        <v>14</v>
      </c>
      <c r="I8" s="16" t="s">
        <v>15</v>
      </c>
      <c r="J8" s="17">
        <v>0</v>
      </c>
    </row>
    <row r="9" spans="1:10" ht="67.5" x14ac:dyDescent="0.2">
      <c r="A9" s="11">
        <v>6</v>
      </c>
      <c r="B9" s="22" t="s">
        <v>25</v>
      </c>
      <c r="C9" s="23" t="s">
        <v>26</v>
      </c>
      <c r="D9" s="17" t="s">
        <v>27</v>
      </c>
      <c r="E9" s="17">
        <v>1000</v>
      </c>
      <c r="F9" s="15">
        <v>1920</v>
      </c>
      <c r="G9" s="15">
        <f>E9*F9</f>
        <v>1920000</v>
      </c>
      <c r="H9" s="16" t="s">
        <v>14</v>
      </c>
      <c r="I9" s="16" t="s">
        <v>15</v>
      </c>
      <c r="J9" s="17">
        <v>0</v>
      </c>
    </row>
    <row r="10" spans="1:10" ht="27" customHeight="1" x14ac:dyDescent="0.2">
      <c r="A10" s="11">
        <v>7</v>
      </c>
      <c r="B10" s="18" t="s">
        <v>28</v>
      </c>
      <c r="C10" s="18" t="s">
        <v>28</v>
      </c>
      <c r="D10" s="17" t="s">
        <v>22</v>
      </c>
      <c r="E10" s="17">
        <v>1300</v>
      </c>
      <c r="F10" s="15">
        <v>700</v>
      </c>
      <c r="G10" s="15">
        <f>E10*F10</f>
        <v>910000</v>
      </c>
      <c r="H10" s="16" t="s">
        <v>14</v>
      </c>
      <c r="I10" s="16" t="s">
        <v>15</v>
      </c>
      <c r="J10" s="17">
        <v>0</v>
      </c>
    </row>
    <row r="11" spans="1:10" ht="63" x14ac:dyDescent="0.2">
      <c r="A11" s="11">
        <v>8</v>
      </c>
      <c r="B11" s="24" t="s">
        <v>29</v>
      </c>
      <c r="C11" s="18"/>
      <c r="D11" s="17"/>
      <c r="E11" s="17"/>
      <c r="F11" s="15"/>
      <c r="G11" s="15"/>
      <c r="H11" s="16" t="s">
        <v>14</v>
      </c>
      <c r="I11" s="16" t="s">
        <v>15</v>
      </c>
      <c r="J11" s="17">
        <v>0</v>
      </c>
    </row>
    <row r="12" spans="1:10" ht="40.5" customHeight="1" x14ac:dyDescent="0.2">
      <c r="A12" s="25"/>
      <c r="B12" s="18" t="s">
        <v>30</v>
      </c>
      <c r="C12" s="18" t="s">
        <v>30</v>
      </c>
      <c r="D12" s="17" t="s">
        <v>18</v>
      </c>
      <c r="E12" s="11">
        <v>1</v>
      </c>
      <c r="F12" s="14">
        <v>29079</v>
      </c>
      <c r="G12" s="15">
        <f>E12*F12</f>
        <v>29079</v>
      </c>
      <c r="H12" s="16"/>
      <c r="I12" s="16"/>
      <c r="J12" s="17"/>
    </row>
    <row r="13" spans="1:10" ht="35.25" customHeight="1" x14ac:dyDescent="0.2">
      <c r="A13" s="25"/>
      <c r="B13" s="18" t="s">
        <v>31</v>
      </c>
      <c r="C13" s="18" t="s">
        <v>31</v>
      </c>
      <c r="D13" s="17" t="s">
        <v>18</v>
      </c>
      <c r="E13" s="11">
        <v>1</v>
      </c>
      <c r="F13" s="14">
        <v>16485</v>
      </c>
      <c r="G13" s="15">
        <f t="shared" ref="G13:G22" si="1">E13*F13</f>
        <v>16485</v>
      </c>
      <c r="H13" s="16"/>
      <c r="I13" s="16"/>
      <c r="J13" s="17"/>
    </row>
    <row r="14" spans="1:10" ht="33" customHeight="1" x14ac:dyDescent="0.2">
      <c r="A14" s="25"/>
      <c r="B14" s="18" t="s">
        <v>32</v>
      </c>
      <c r="C14" s="18" t="s">
        <v>32</v>
      </c>
      <c r="D14" s="17" t="s">
        <v>18</v>
      </c>
      <c r="E14" s="11">
        <v>1</v>
      </c>
      <c r="F14" s="14">
        <v>28736</v>
      </c>
      <c r="G14" s="15">
        <f t="shared" si="1"/>
        <v>28736</v>
      </c>
      <c r="H14" s="16"/>
      <c r="I14" s="16"/>
      <c r="J14" s="17"/>
    </row>
    <row r="15" spans="1:10" ht="30" customHeight="1" x14ac:dyDescent="0.2">
      <c r="A15" s="25"/>
      <c r="B15" s="18" t="s">
        <v>33</v>
      </c>
      <c r="C15" s="18" t="s">
        <v>33</v>
      </c>
      <c r="D15" s="17" t="s">
        <v>18</v>
      </c>
      <c r="E15" s="11">
        <v>1</v>
      </c>
      <c r="F15" s="14">
        <v>16486</v>
      </c>
      <c r="G15" s="15">
        <f t="shared" si="1"/>
        <v>16486</v>
      </c>
      <c r="H15" s="16"/>
      <c r="I15" s="16"/>
      <c r="J15" s="17"/>
    </row>
    <row r="16" spans="1:10" ht="33.75" customHeight="1" x14ac:dyDescent="0.2">
      <c r="A16" s="25"/>
      <c r="B16" s="18" t="s">
        <v>34</v>
      </c>
      <c r="C16" s="18" t="s">
        <v>34</v>
      </c>
      <c r="D16" s="17" t="s">
        <v>18</v>
      </c>
      <c r="E16" s="11">
        <v>1</v>
      </c>
      <c r="F16" s="14">
        <v>16523</v>
      </c>
      <c r="G16" s="15">
        <f t="shared" si="1"/>
        <v>16523</v>
      </c>
      <c r="H16" s="16"/>
      <c r="I16" s="16"/>
      <c r="J16" s="17"/>
    </row>
    <row r="17" spans="1:10" ht="30" customHeight="1" x14ac:dyDescent="0.2">
      <c r="A17" s="25"/>
      <c r="B17" s="18" t="s">
        <v>35</v>
      </c>
      <c r="C17" s="18" t="s">
        <v>35</v>
      </c>
      <c r="D17" s="17" t="s">
        <v>18</v>
      </c>
      <c r="E17" s="11">
        <v>1</v>
      </c>
      <c r="F17" s="14">
        <v>16523</v>
      </c>
      <c r="G17" s="15">
        <f t="shared" si="1"/>
        <v>16523</v>
      </c>
      <c r="H17" s="16"/>
      <c r="I17" s="16"/>
      <c r="J17" s="17"/>
    </row>
    <row r="18" spans="1:10" ht="42.95" customHeight="1" x14ac:dyDescent="0.2">
      <c r="A18" s="25"/>
      <c r="B18" s="18" t="s">
        <v>36</v>
      </c>
      <c r="C18" s="18" t="s">
        <v>36</v>
      </c>
      <c r="D18" s="17" t="s">
        <v>18</v>
      </c>
      <c r="E18" s="11">
        <v>4</v>
      </c>
      <c r="F18" s="20">
        <v>9188</v>
      </c>
      <c r="G18" s="15">
        <f t="shared" si="1"/>
        <v>36752</v>
      </c>
      <c r="H18" s="16"/>
      <c r="I18" s="16"/>
      <c r="J18" s="17"/>
    </row>
    <row r="19" spans="1:10" ht="36" customHeight="1" x14ac:dyDescent="0.2">
      <c r="A19" s="25"/>
      <c r="B19" s="18" t="s">
        <v>37</v>
      </c>
      <c r="C19" s="18" t="s">
        <v>37</v>
      </c>
      <c r="D19" s="17" t="s">
        <v>18</v>
      </c>
      <c r="E19" s="11">
        <v>20</v>
      </c>
      <c r="F19" s="20">
        <v>9188</v>
      </c>
      <c r="G19" s="15">
        <f t="shared" si="1"/>
        <v>183760</v>
      </c>
      <c r="H19" s="16"/>
      <c r="I19" s="16"/>
      <c r="J19" s="17"/>
    </row>
    <row r="20" spans="1:10" ht="33.75" x14ac:dyDescent="0.2">
      <c r="A20" s="25"/>
      <c r="B20" s="18" t="s">
        <v>38</v>
      </c>
      <c r="C20" s="18" t="s">
        <v>38</v>
      </c>
      <c r="D20" s="17" t="s">
        <v>18</v>
      </c>
      <c r="E20" s="11">
        <v>20</v>
      </c>
      <c r="F20" s="20">
        <v>9188</v>
      </c>
      <c r="G20" s="15">
        <f t="shared" si="1"/>
        <v>183760</v>
      </c>
      <c r="H20" s="16"/>
      <c r="I20" s="16"/>
      <c r="J20" s="17"/>
    </row>
    <row r="21" spans="1:10" ht="35.25" customHeight="1" x14ac:dyDescent="0.2">
      <c r="A21" s="25"/>
      <c r="B21" s="18" t="s">
        <v>39</v>
      </c>
      <c r="C21" s="18" t="s">
        <v>39</v>
      </c>
      <c r="D21" s="17" t="s">
        <v>18</v>
      </c>
      <c r="E21" s="11">
        <v>16</v>
      </c>
      <c r="F21" s="20">
        <v>23458</v>
      </c>
      <c r="G21" s="15">
        <f t="shared" si="1"/>
        <v>375328</v>
      </c>
      <c r="H21" s="16"/>
      <c r="I21" s="16"/>
      <c r="J21" s="17"/>
    </row>
    <row r="22" spans="1:10" ht="44.25" customHeight="1" x14ac:dyDescent="0.2">
      <c r="A22" s="25"/>
      <c r="B22" s="18" t="s">
        <v>40</v>
      </c>
      <c r="C22" s="18" t="s">
        <v>40</v>
      </c>
      <c r="D22" s="17" t="s">
        <v>18</v>
      </c>
      <c r="E22" s="11">
        <v>8</v>
      </c>
      <c r="F22" s="14">
        <v>20170</v>
      </c>
      <c r="G22" s="15">
        <f t="shared" si="1"/>
        <v>161360</v>
      </c>
      <c r="H22" s="16"/>
      <c r="I22" s="16"/>
      <c r="J22" s="17"/>
    </row>
    <row r="23" spans="1:10" x14ac:dyDescent="0.2">
      <c r="A23" s="26"/>
      <c r="B23" s="27"/>
      <c r="C23" s="26"/>
      <c r="D23" s="28"/>
      <c r="E23" s="27"/>
      <c r="F23" s="27"/>
      <c r="G23" s="29">
        <f>SUM(G12:G22)</f>
        <v>1064792</v>
      </c>
      <c r="H23" s="30"/>
      <c r="I23" s="26"/>
      <c r="J23" s="26"/>
    </row>
    <row r="24" spans="1:10" ht="33.75" x14ac:dyDescent="0.2">
      <c r="A24" s="31">
        <v>9</v>
      </c>
      <c r="B24" s="32" t="s">
        <v>41</v>
      </c>
      <c r="C24" s="32" t="s">
        <v>41</v>
      </c>
      <c r="D24" s="33" t="s">
        <v>13</v>
      </c>
      <c r="E24" s="25">
        <v>38</v>
      </c>
      <c r="F24" s="14">
        <v>13000</v>
      </c>
      <c r="G24" s="15">
        <f>E24*F24</f>
        <v>494000</v>
      </c>
      <c r="H24" s="16" t="s">
        <v>14</v>
      </c>
      <c r="I24" s="16" t="s">
        <v>15</v>
      </c>
      <c r="J24" s="17">
        <v>0</v>
      </c>
    </row>
    <row r="25" spans="1:10" ht="33.75" customHeight="1" x14ac:dyDescent="0.2">
      <c r="A25" s="31">
        <v>10</v>
      </c>
      <c r="B25" s="34" t="s">
        <v>42</v>
      </c>
      <c r="C25" s="34" t="s">
        <v>42</v>
      </c>
      <c r="D25" s="17" t="s">
        <v>13</v>
      </c>
      <c r="E25" s="11">
        <v>4</v>
      </c>
      <c r="F25" s="14">
        <v>7000</v>
      </c>
      <c r="G25" s="15">
        <f>E25*F25</f>
        <v>28000</v>
      </c>
      <c r="H25" s="16" t="s">
        <v>14</v>
      </c>
      <c r="I25" s="16" t="s">
        <v>15</v>
      </c>
      <c r="J25" s="17">
        <v>0</v>
      </c>
    </row>
    <row r="26" spans="1:10" ht="45" customHeight="1" x14ac:dyDescent="0.2">
      <c r="A26" s="31">
        <v>11</v>
      </c>
      <c r="B26" s="35" t="s">
        <v>43</v>
      </c>
      <c r="C26" s="35" t="s">
        <v>45</v>
      </c>
      <c r="D26" s="36" t="s">
        <v>44</v>
      </c>
      <c r="E26" s="36">
        <v>200</v>
      </c>
      <c r="F26" s="14">
        <v>13291.2</v>
      </c>
      <c r="G26" s="15">
        <f>E26*F26</f>
        <v>2658240</v>
      </c>
      <c r="H26" s="16" t="s">
        <v>14</v>
      </c>
      <c r="I26" s="16" t="s">
        <v>15</v>
      </c>
      <c r="J26" s="17">
        <v>0</v>
      </c>
    </row>
    <row r="27" spans="1:10" ht="63" customHeight="1" x14ac:dyDescent="0.2">
      <c r="A27" s="31">
        <v>12</v>
      </c>
      <c r="B27" s="35" t="s">
        <v>46</v>
      </c>
      <c r="C27" s="35" t="s">
        <v>46</v>
      </c>
      <c r="D27" s="36" t="s">
        <v>22</v>
      </c>
      <c r="E27" s="36">
        <v>22000</v>
      </c>
      <c r="F27" s="14">
        <v>35</v>
      </c>
      <c r="G27" s="15">
        <f>E27*F27</f>
        <v>770000</v>
      </c>
      <c r="H27" s="16" t="s">
        <v>14</v>
      </c>
      <c r="I27" s="16" t="s">
        <v>15</v>
      </c>
      <c r="J27" s="17">
        <v>0</v>
      </c>
    </row>
    <row r="28" spans="1:10" ht="21" customHeight="1" x14ac:dyDescent="0.2">
      <c r="A28" s="31">
        <v>13</v>
      </c>
      <c r="B28" s="35" t="s">
        <v>47</v>
      </c>
      <c r="C28" s="35" t="s">
        <v>47</v>
      </c>
      <c r="D28" s="36" t="s">
        <v>49</v>
      </c>
      <c r="E28" s="36">
        <v>10</v>
      </c>
      <c r="F28" s="37">
        <v>1515</v>
      </c>
      <c r="G28" s="15">
        <f t="shared" ref="G28:G44" si="2">E28*F28</f>
        <v>15150</v>
      </c>
      <c r="H28" s="16" t="s">
        <v>14</v>
      </c>
      <c r="I28" s="16" t="s">
        <v>15</v>
      </c>
      <c r="J28" s="17">
        <v>0</v>
      </c>
    </row>
    <row r="29" spans="1:10" ht="21.75" customHeight="1" x14ac:dyDescent="0.2">
      <c r="A29" s="31">
        <v>14</v>
      </c>
      <c r="B29" s="35" t="s">
        <v>48</v>
      </c>
      <c r="C29" s="35" t="s">
        <v>48</v>
      </c>
      <c r="D29" s="36" t="s">
        <v>49</v>
      </c>
      <c r="E29" s="36">
        <v>1600</v>
      </c>
      <c r="F29" s="37">
        <v>2500</v>
      </c>
      <c r="G29" s="15">
        <f t="shared" si="2"/>
        <v>4000000</v>
      </c>
      <c r="H29" s="16" t="s">
        <v>14</v>
      </c>
      <c r="I29" s="16" t="s">
        <v>15</v>
      </c>
      <c r="J29" s="17">
        <v>0</v>
      </c>
    </row>
    <row r="30" spans="1:10" ht="21.75" customHeight="1" x14ac:dyDescent="0.2">
      <c r="A30" s="31">
        <v>15</v>
      </c>
      <c r="B30" s="35" t="s">
        <v>50</v>
      </c>
      <c r="C30" s="35" t="s">
        <v>50</v>
      </c>
      <c r="D30" s="36" t="s">
        <v>49</v>
      </c>
      <c r="E30" s="36">
        <v>25</v>
      </c>
      <c r="F30" s="37">
        <v>550</v>
      </c>
      <c r="G30" s="15">
        <f t="shared" si="2"/>
        <v>13750</v>
      </c>
      <c r="H30" s="16" t="s">
        <v>14</v>
      </c>
      <c r="I30" s="16" t="s">
        <v>15</v>
      </c>
      <c r="J30" s="17">
        <v>0</v>
      </c>
    </row>
    <row r="31" spans="1:10" ht="22.5" customHeight="1" x14ac:dyDescent="0.2">
      <c r="A31" s="31">
        <v>16</v>
      </c>
      <c r="B31" s="35" t="s">
        <v>51</v>
      </c>
      <c r="C31" s="35" t="s">
        <v>51</v>
      </c>
      <c r="D31" s="36" t="s">
        <v>49</v>
      </c>
      <c r="E31" s="36">
        <v>15</v>
      </c>
      <c r="F31" s="37">
        <v>2550</v>
      </c>
      <c r="G31" s="15">
        <f t="shared" si="2"/>
        <v>38250</v>
      </c>
      <c r="H31" s="16" t="s">
        <v>14</v>
      </c>
      <c r="I31" s="16" t="s">
        <v>15</v>
      </c>
      <c r="J31" s="17">
        <v>0</v>
      </c>
    </row>
    <row r="32" spans="1:10" ht="19.5" customHeight="1" x14ac:dyDescent="0.2">
      <c r="A32" s="31">
        <v>17</v>
      </c>
      <c r="B32" s="35" t="s">
        <v>52</v>
      </c>
      <c r="C32" s="35" t="s">
        <v>52</v>
      </c>
      <c r="D32" s="36" t="s">
        <v>49</v>
      </c>
      <c r="E32" s="36">
        <v>5</v>
      </c>
      <c r="F32" s="37">
        <v>8200</v>
      </c>
      <c r="G32" s="15">
        <f t="shared" si="2"/>
        <v>41000</v>
      </c>
      <c r="H32" s="16" t="s">
        <v>14</v>
      </c>
      <c r="I32" s="16" t="s">
        <v>15</v>
      </c>
      <c r="J32" s="17">
        <v>0</v>
      </c>
    </row>
    <row r="33" spans="1:10" ht="21.75" customHeight="1" x14ac:dyDescent="0.2">
      <c r="A33" s="31">
        <v>18</v>
      </c>
      <c r="B33" s="35" t="s">
        <v>53</v>
      </c>
      <c r="C33" s="35" t="s">
        <v>53</v>
      </c>
      <c r="D33" s="36" t="s">
        <v>49</v>
      </c>
      <c r="E33" s="36">
        <v>500</v>
      </c>
      <c r="F33" s="37">
        <v>990</v>
      </c>
      <c r="G33" s="15">
        <f t="shared" si="2"/>
        <v>495000</v>
      </c>
      <c r="H33" s="16" t="s">
        <v>14</v>
      </c>
      <c r="I33" s="16" t="s">
        <v>15</v>
      </c>
      <c r="J33" s="17">
        <v>0</v>
      </c>
    </row>
    <row r="34" spans="1:10" ht="24.75" customHeight="1" x14ac:dyDescent="0.2">
      <c r="A34" s="31">
        <v>19</v>
      </c>
      <c r="B34" s="35" t="s">
        <v>54</v>
      </c>
      <c r="C34" s="35" t="s">
        <v>54</v>
      </c>
      <c r="D34" s="36" t="s">
        <v>49</v>
      </c>
      <c r="E34" s="36">
        <v>2000</v>
      </c>
      <c r="F34" s="37">
        <v>620</v>
      </c>
      <c r="G34" s="15">
        <f t="shared" si="2"/>
        <v>1240000</v>
      </c>
      <c r="H34" s="16" t="s">
        <v>14</v>
      </c>
      <c r="I34" s="16" t="s">
        <v>15</v>
      </c>
      <c r="J34" s="17">
        <v>0</v>
      </c>
    </row>
    <row r="35" spans="1:10" ht="23.25" customHeight="1" x14ac:dyDescent="0.2">
      <c r="A35" s="31">
        <v>20</v>
      </c>
      <c r="B35" s="35" t="s">
        <v>55</v>
      </c>
      <c r="C35" s="35" t="s">
        <v>55</v>
      </c>
      <c r="D35" s="36" t="s">
        <v>22</v>
      </c>
      <c r="E35" s="36">
        <v>20000</v>
      </c>
      <c r="F35" s="37">
        <v>16</v>
      </c>
      <c r="G35" s="15">
        <f t="shared" si="2"/>
        <v>320000</v>
      </c>
      <c r="H35" s="16" t="s">
        <v>14</v>
      </c>
      <c r="I35" s="16" t="s">
        <v>15</v>
      </c>
      <c r="J35" s="17">
        <v>0</v>
      </c>
    </row>
    <row r="36" spans="1:10" ht="23.25" customHeight="1" x14ac:dyDescent="0.2">
      <c r="A36" s="31">
        <v>21</v>
      </c>
      <c r="B36" s="35" t="s">
        <v>56</v>
      </c>
      <c r="C36" s="35" t="s">
        <v>59</v>
      </c>
      <c r="D36" s="36" t="s">
        <v>22</v>
      </c>
      <c r="E36" s="36">
        <v>20000</v>
      </c>
      <c r="F36" s="37">
        <v>8</v>
      </c>
      <c r="G36" s="15">
        <f t="shared" si="2"/>
        <v>160000</v>
      </c>
      <c r="H36" s="16" t="s">
        <v>14</v>
      </c>
      <c r="I36" s="16" t="s">
        <v>15</v>
      </c>
      <c r="J36" s="17">
        <v>0</v>
      </c>
    </row>
    <row r="37" spans="1:10" ht="24" customHeight="1" x14ac:dyDescent="0.2">
      <c r="A37" s="31">
        <v>22</v>
      </c>
      <c r="B37" s="35" t="s">
        <v>57</v>
      </c>
      <c r="C37" s="35" t="s">
        <v>60</v>
      </c>
      <c r="D37" s="36" t="s">
        <v>22</v>
      </c>
      <c r="E37" s="36">
        <v>20000</v>
      </c>
      <c r="F37" s="37">
        <v>120</v>
      </c>
      <c r="G37" s="15">
        <f t="shared" si="2"/>
        <v>2400000</v>
      </c>
      <c r="H37" s="16" t="s">
        <v>14</v>
      </c>
      <c r="I37" s="16" t="s">
        <v>15</v>
      </c>
      <c r="J37" s="17">
        <v>0</v>
      </c>
    </row>
    <row r="38" spans="1:10" ht="27" customHeight="1" x14ac:dyDescent="0.2">
      <c r="A38" s="31">
        <v>23</v>
      </c>
      <c r="B38" s="35" t="s">
        <v>58</v>
      </c>
      <c r="C38" s="35" t="s">
        <v>61</v>
      </c>
      <c r="D38" s="36" t="s">
        <v>22</v>
      </c>
      <c r="E38" s="36">
        <v>20000</v>
      </c>
      <c r="F38" s="37">
        <v>135</v>
      </c>
      <c r="G38" s="15">
        <f t="shared" si="2"/>
        <v>2700000</v>
      </c>
      <c r="H38" s="16" t="s">
        <v>14</v>
      </c>
      <c r="I38" s="16" t="s">
        <v>15</v>
      </c>
      <c r="J38" s="17">
        <v>0</v>
      </c>
    </row>
    <row r="39" spans="1:10" ht="26.25" customHeight="1" x14ac:dyDescent="0.2">
      <c r="A39" s="31">
        <v>24</v>
      </c>
      <c r="B39" s="35" t="s">
        <v>62</v>
      </c>
      <c r="C39" s="35" t="s">
        <v>62</v>
      </c>
      <c r="D39" s="36" t="s">
        <v>22</v>
      </c>
      <c r="E39" s="36">
        <v>42000</v>
      </c>
      <c r="F39" s="37">
        <v>8</v>
      </c>
      <c r="G39" s="15">
        <f t="shared" si="2"/>
        <v>336000</v>
      </c>
      <c r="H39" s="16" t="s">
        <v>14</v>
      </c>
      <c r="I39" s="16" t="s">
        <v>15</v>
      </c>
      <c r="J39" s="17">
        <v>0</v>
      </c>
    </row>
    <row r="40" spans="1:10" ht="33.75" x14ac:dyDescent="0.2">
      <c r="A40" s="31">
        <v>25</v>
      </c>
      <c r="B40" s="35" t="s">
        <v>63</v>
      </c>
      <c r="C40" s="35" t="s">
        <v>63</v>
      </c>
      <c r="D40" s="36" t="s">
        <v>44</v>
      </c>
      <c r="E40" s="36">
        <v>5</v>
      </c>
      <c r="F40" s="37">
        <v>3240</v>
      </c>
      <c r="G40" s="15">
        <f t="shared" si="2"/>
        <v>16200</v>
      </c>
      <c r="H40" s="16" t="s">
        <v>14</v>
      </c>
      <c r="I40" s="16" t="s">
        <v>15</v>
      </c>
      <c r="J40" s="17">
        <v>0</v>
      </c>
    </row>
    <row r="41" spans="1:10" ht="33.75" x14ac:dyDescent="0.2">
      <c r="A41" s="31">
        <v>26</v>
      </c>
      <c r="B41" s="35" t="s">
        <v>64</v>
      </c>
      <c r="C41" s="35" t="s">
        <v>64</v>
      </c>
      <c r="D41" s="36" t="s">
        <v>44</v>
      </c>
      <c r="E41" s="36">
        <v>5</v>
      </c>
      <c r="F41" s="37">
        <v>95000</v>
      </c>
      <c r="G41" s="15">
        <f t="shared" si="2"/>
        <v>475000</v>
      </c>
      <c r="H41" s="16" t="s">
        <v>14</v>
      </c>
      <c r="I41" s="16" t="s">
        <v>15</v>
      </c>
      <c r="J41" s="17">
        <v>0</v>
      </c>
    </row>
    <row r="42" spans="1:10" ht="49.5" customHeight="1" x14ac:dyDescent="0.2">
      <c r="A42" s="31">
        <v>27</v>
      </c>
      <c r="B42" s="35" t="s">
        <v>65</v>
      </c>
      <c r="C42" s="35" t="s">
        <v>65</v>
      </c>
      <c r="D42" s="36" t="s">
        <v>44</v>
      </c>
      <c r="E42" s="36">
        <v>2</v>
      </c>
      <c r="F42" s="37">
        <v>35000</v>
      </c>
      <c r="G42" s="15">
        <f t="shared" si="2"/>
        <v>70000</v>
      </c>
      <c r="H42" s="16" t="s">
        <v>14</v>
      </c>
      <c r="I42" s="16" t="s">
        <v>15</v>
      </c>
      <c r="J42" s="17">
        <v>0</v>
      </c>
    </row>
    <row r="43" spans="1:10" ht="33.75" x14ac:dyDescent="0.2">
      <c r="A43" s="31">
        <v>28</v>
      </c>
      <c r="B43" s="35" t="s">
        <v>66</v>
      </c>
      <c r="C43" s="35" t="s">
        <v>66</v>
      </c>
      <c r="D43" s="36" t="s">
        <v>68</v>
      </c>
      <c r="E43" s="36">
        <v>10</v>
      </c>
      <c r="F43" s="37">
        <v>95000</v>
      </c>
      <c r="G43" s="15">
        <f t="shared" si="2"/>
        <v>950000</v>
      </c>
      <c r="H43" s="16" t="s">
        <v>14</v>
      </c>
      <c r="I43" s="16" t="s">
        <v>15</v>
      </c>
      <c r="J43" s="17">
        <v>0</v>
      </c>
    </row>
    <row r="44" spans="1:10" ht="33.75" x14ac:dyDescent="0.2">
      <c r="A44" s="31">
        <v>29</v>
      </c>
      <c r="B44" s="35" t="s">
        <v>67</v>
      </c>
      <c r="C44" s="35" t="s">
        <v>67</v>
      </c>
      <c r="D44" s="36" t="s">
        <v>44</v>
      </c>
      <c r="E44" s="36">
        <v>3</v>
      </c>
      <c r="F44" s="37">
        <v>95000</v>
      </c>
      <c r="G44" s="15">
        <f t="shared" si="2"/>
        <v>285000</v>
      </c>
      <c r="H44" s="16" t="s">
        <v>14</v>
      </c>
      <c r="I44" s="16" t="s">
        <v>15</v>
      </c>
      <c r="J44" s="17">
        <v>0</v>
      </c>
    </row>
    <row r="45" spans="1:10" x14ac:dyDescent="0.2">
      <c r="A45" s="38"/>
      <c r="B45" s="39"/>
      <c r="C45" s="38"/>
      <c r="D45" s="40"/>
      <c r="E45" s="39"/>
      <c r="F45" s="39"/>
      <c r="G45" s="41">
        <f>G4+G5+G6+G7+G8+G9+G10+G23+G24+G25+G26+G27+G28+G29+G30+G31+G32+G33+G34+G35+G36+G37+G38+G39+G40+G41+G42+G43+G44</f>
        <v>23252646</v>
      </c>
      <c r="H45" s="42"/>
      <c r="I45" s="38"/>
      <c r="J45" s="38"/>
    </row>
  </sheetData>
  <pageMargins left="0.7" right="0.7" top="0.75" bottom="0.75" header="0.3" footer="0.3"/>
  <pageSetup paperSize="9" fitToHeight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2020-07-01T06:45:44Z</cp:lastPrinted>
  <dcterms:created xsi:type="dcterms:W3CDTF">2006-09-16T00:00:00Z</dcterms:created>
  <dcterms:modified xsi:type="dcterms:W3CDTF">2020-08-22T12:32:15Z</dcterms:modified>
</cp:coreProperties>
</file>